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denise-oezlem_akan_giz_de/Documents/Verträge/WB 2025_26/10013531/Ausschreibung/"/>
    </mc:Choice>
  </mc:AlternateContent>
  <xr:revisionPtr revIDLastSave="0" documentId="8_{725AE1A1-14B1-4A4B-9194-37D78E800B74}" xr6:coauthVersionLast="47" xr6:coauthVersionMax="47" xr10:uidLastSave="{00000000-0000-0000-0000-000000000000}"/>
  <bookViews>
    <workbookView xWindow="-120" yWindow="-120" windowWidth="29040" windowHeight="157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<sst xmlns="http://schemas.openxmlformats.org/spreadsheetml/2006/main" count="186" uniqueCount="91">
  <si>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</si>
  <si>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</si>
  <si>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</si>
  <si>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</si>
  <si>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</si>
  <si>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</si>
  <si>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</si>
  <si>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</si>
  <si>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</si>
  <si>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</si>
  <si>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</si>
  <si>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</si>
  <si>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</si>
  <si>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</si>
  <si>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</si>
  <si>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</si>
  <si>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</si>
  <si>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</si>
  <si>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</si>
  <si>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</si>
  <si>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</si>
  <si>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</si>
  <si>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</si>
  <si>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</si>
  <si>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</si>
  <si>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</si>
  <si>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</si>
  <si>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</si>
  <si>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</si>
  <si>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</si>
  <si>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</si>
  <si>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</si>
  <si>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</si>
  <si>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</si>
  <si>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</si>
  <si>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</si>
  <si>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</si>
  <si>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</si>
  <si>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</si>
  <si>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</si>
  <si>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</si>
  <si>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</si>
  <si>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</si>
  <si>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</si>
  <si>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</si>
  <si>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</si>
  <si>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</si>
  <si>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</si>
  <si>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</si>
  <si>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</si>
  <si>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</si>
  <si>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</si>
  <si>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</si>
  <si>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</si>
  <si>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</si>
  <si>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</si>
  <si>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</si>
  <si>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</si>
  <si>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</si>
  <si>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</si>
  <si>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</si>
  <si>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</si>
  <si>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</si>
  <si>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</si>
  <si>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</si>
  <si>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</si>
  <si>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</si>
  <si>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</si>
  <si>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</si>
  <si>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</si>
  <si>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</si>
  <si>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</si>
  <si>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</si>
  <si>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</si>
  <si>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</si>
  <si>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</si>
  <si>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</si>
  <si>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</si>
  <si>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</si>
  <si>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</si>
  <si>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</si>
  <si>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</si>
  <si>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</si>
  <si>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</si>
  <si>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</si>
  <si>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</si>
  <si>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</si>
  <si>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</si>
  <si>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fixed budget, please do not change</t>
  </si>
  <si>
    <t>round flights</t>
  </si>
  <si>
    <t>Johannesburg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</si>
</sst>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C108" sqref="C108"/>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69" t="s">
        <v>81</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5.25" x14ac:dyDescent="0.2">
      <c r="A6" s="24"/>
      <c r="C6" s="26"/>
    </row>
    <row r="7" spans="1:14" ht="33" customHeight="1" x14ac:dyDescent="0.2">
      <c r="A7" s="54"/>
      <c r="B7" s="57"/>
      <c r="C7" s="25" t="s">
        <v>2</v>
      </c>
      <c r="D7" s="66"/>
      <c r="E7" s="67"/>
      <c r="F7" s="67"/>
      <c r="G7" s="67"/>
    </row>
    <row r="8" spans="1:14" s="17" customFormat="1" ht="9" x14ac:dyDescent="0.2">
      <c r="A8" s="27"/>
      <c r="B8" s="28"/>
      <c r="C8" s="28"/>
      <c r="D8" s="28"/>
      <c r="E8" s="28"/>
      <c r="F8" s="28"/>
      <c r="G8" s="28"/>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idden="1" outlineLevel="1" x14ac:dyDescent="0.2">
      <c r="A14" s="12" t="s">
        <v>51</v>
      </c>
      <c r="B14" s="33"/>
      <c r="C14" s="34"/>
      <c r="D14" s="10"/>
      <c r="E14" s="48"/>
      <c r="F14" s="49">
        <f>D14*E14</f>
        <v>0</v>
      </c>
      <c r="G14" s="12"/>
      <c r="N14" s="20"/>
    </row>
    <row r="15" spans="1:14" hidden="1" outlineLevel="1" x14ac:dyDescent="0.2">
      <c r="A15" s="12" t="s">
        <v>52</v>
      </c>
      <c r="B15" s="33"/>
      <c r="C15" s="34"/>
      <c r="D15" s="10"/>
      <c r="E15" s="48"/>
      <c r="F15" s="49">
        <f t="shared" ref="F15:F20" si="0">D15*E15</f>
        <v>0</v>
      </c>
      <c r="G15" s="12"/>
      <c r="N15" s="20"/>
    </row>
    <row r="16" spans="1:14" hidden="1" outlineLevel="1" x14ac:dyDescent="0.2">
      <c r="A16" s="12" t="s">
        <v>53</v>
      </c>
      <c r="B16" s="33"/>
      <c r="C16" s="34"/>
      <c r="D16" s="10"/>
      <c r="E16" s="48"/>
      <c r="F16" s="49">
        <f t="shared" si="0"/>
        <v>0</v>
      </c>
      <c r="G16" s="12"/>
      <c r="N16" s="20"/>
    </row>
    <row r="17" spans="1:14" hidden="1" outlineLevel="1" x14ac:dyDescent="0.2">
      <c r="A17" s="12" t="s">
        <v>54</v>
      </c>
      <c r="B17" s="33"/>
      <c r="C17" s="34"/>
      <c r="D17" s="10"/>
      <c r="E17" s="48"/>
      <c r="F17" s="49">
        <f t="shared" si="0"/>
        <v>0</v>
      </c>
      <c r="G17" s="12"/>
      <c r="N17" s="20"/>
    </row>
    <row r="18" spans="1:14" hidden="1" outlineLevel="1" x14ac:dyDescent="0.2">
      <c r="A18" s="12" t="s">
        <v>71</v>
      </c>
      <c r="B18" s="33"/>
      <c r="C18" s="34"/>
      <c r="D18" s="10"/>
      <c r="E18" s="48"/>
      <c r="F18" s="49">
        <f t="shared" si="0"/>
        <v>0</v>
      </c>
      <c r="G18" s="12"/>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45" hidden="1" customHeight="1" outlineLevel="1" x14ac:dyDescent="0.2">
      <c r="C21" s="9"/>
    </row>
    <row r="22" spans="1:14" hidden="1" collapsed="1" x14ac:dyDescent="0.2">
      <c r="A22" s="6" t="s">
        <v>15</v>
      </c>
      <c r="B22" s="6"/>
      <c r="C22" s="6"/>
      <c r="D22" s="6"/>
      <c r="E22" s="6"/>
      <c r="F22" s="50">
        <f>SUM(F13:F21)</f>
        <v>0</v>
      </c>
      <c r="G22" s="6"/>
    </row>
    <row r="23" spans="1:14" s="16" customFormat="1" ht="17.100000000000001" hidden="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74" t="s">
        <v>84</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37</v>
      </c>
      <c r="E28" s="48"/>
      <c r="F28" s="49">
        <f>D28*E28</f>
        <v>0</v>
      </c>
      <c r="G28" s="12"/>
    </row>
    <row r="29" spans="1:14" x14ac:dyDescent="0.2">
      <c r="A29" s="12" t="s">
        <v>14</v>
      </c>
      <c r="B29" s="22" t="str">
        <f>IFERROR(VLOOKUP(A29,'List of key experts'!$B$12:$D$35,3,0)&amp;" "&amp;VLOOKUP(A29,'List of key experts'!$B$12:$D$35,2,0),"N.N.")</f>
        <v xml:space="preserve">  </v>
      </c>
      <c r="C29" s="8" t="s">
        <v>13</v>
      </c>
      <c r="D29" s="10">
        <v>37</v>
      </c>
      <c r="E29" s="48"/>
      <c r="F29" s="49">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30</v>
      </c>
      <c r="E30" s="48"/>
      <c r="F30" s="49">
        <f t="shared" si="1"/>
        <v>0</v>
      </c>
      <c r="G30" s="12"/>
    </row>
    <row r="31" spans="1:14" outlineLevel="1" x14ac:dyDescent="0.2">
      <c r="A31" s="12" t="s">
        <v>43</v>
      </c>
      <c r="B31" s="22" t="str">
        <f>IFERROR(VLOOKUP(A31,'List of key experts'!$B$12:$D$35,3,0)&amp;" "&amp;VLOOKUP(A31,'List of key experts'!$B$12:$D$35,2,0),"N.N.")</f>
        <v xml:space="preserve"> </v>
      </c>
      <c r="C31" s="8" t="s">
        <v>13</v>
      </c>
      <c r="D31" s="10">
        <v>37</v>
      </c>
      <c r="E31" s="48"/>
      <c r="F31" s="49">
        <f t="shared" si="1"/>
        <v>0</v>
      </c>
      <c r="G31" s="12"/>
    </row>
    <row r="32" spans="1:14" outlineLevel="1" x14ac:dyDescent="0.2">
      <c r="A32" s="12" t="s">
        <v>44</v>
      </c>
      <c r="B32" s="22" t="str">
        <f>IFERROR(VLOOKUP(A32,'List of key experts'!$B$12:$D$35,3,0)&amp;" "&amp;VLOOKUP(A32,'List of key experts'!$B$12:$D$35,2,0),"N.N.")</f>
        <v xml:space="preserve"> </v>
      </c>
      <c r="C32" s="8" t="s">
        <v>13</v>
      </c>
      <c r="D32" s="10">
        <v>20</v>
      </c>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outlineLevel="1" x14ac:dyDescent="0.2">
      <c r="A34" s="12" t="s">
        <v>56</v>
      </c>
      <c r="B34" s="22" t="str">
        <f>IFERROR(VLOOKUP(A34,'List of key experts'!$B$12:$D$35,3,0)&amp;" "&amp;VLOOKUP(A34,'List of key experts'!$B$12:$D$35,2,0),"N.N.")</f>
        <v>N.N.</v>
      </c>
      <c r="C34" s="8" t="s">
        <v>13</v>
      </c>
      <c r="D34" s="10">
        <v>60</v>
      </c>
      <c r="E34" s="48"/>
      <c r="F34" s="49">
        <f t="shared" si="1"/>
        <v>0</v>
      </c>
      <c r="G34" s="12"/>
    </row>
    <row r="35" spans="1:7" hidden="1" outlineLevel="1" x14ac:dyDescent="0.2">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x14ac:dyDescent="0.2">
      <c r="A40" s="6" t="s">
        <v>15</v>
      </c>
      <c r="B40" s="6"/>
      <c r="C40" s="6"/>
      <c r="D40" s="6"/>
      <c r="E40" s="6"/>
      <c r="F40" s="50">
        <f>SUM(F28:F39)</f>
        <v>0</v>
      </c>
      <c r="G40" s="6"/>
    </row>
    <row r="41" spans="1:7" s="16" customFormat="1" ht="8.25" hidden="1"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45" hidden="1" customHeight="1" outlineLevel="1" x14ac:dyDescent="0.2">
      <c r="C54" s="9"/>
    </row>
    <row r="55" spans="1:8" hidden="1" collapsed="1" x14ac:dyDescent="0.2">
      <c r="A55" s="6" t="s">
        <v>15</v>
      </c>
      <c r="B55" s="6"/>
      <c r="C55" s="6"/>
      <c r="D55" s="6"/>
      <c r="E55" s="6"/>
      <c r="F55" s="50">
        <f>SUM(F43:F54)</f>
        <v>0</v>
      </c>
      <c r="G55" s="6"/>
    </row>
    <row r="56" spans="1:8" s="2" customFormat="1" ht="5.25" hidden="1" x14ac:dyDescent="0.2"/>
    <row r="57" spans="1:8" s="16" customFormat="1" ht="8.25" hidden="1" x14ac:dyDescent="0.2"/>
    <row r="58" spans="1:8" x14ac:dyDescent="0.2">
      <c r="A58" s="5" t="s">
        <v>20</v>
      </c>
      <c r="B58" s="5"/>
      <c r="C58" s="5"/>
      <c r="D58" s="5"/>
      <c r="E58" s="5"/>
      <c r="F58" s="5"/>
      <c r="G58" s="5"/>
    </row>
    <row r="59" spans="1:8" ht="4.1500000000000004" customHeight="1" x14ac:dyDescent="0.2">
      <c r="A59" s="42"/>
      <c r="B59" s="36"/>
      <c r="C59" s="36"/>
      <c r="D59" s="36"/>
      <c r="E59" s="36"/>
      <c r="F59" s="36"/>
      <c r="G59" s="36"/>
      <c r="H59" s="36"/>
    </row>
    <row r="60" spans="1:8" x14ac:dyDescent="0.2">
      <c r="A60" s="75" t="s">
        <v>85</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78</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hidden="1" outlineLevel="1" x14ac:dyDescent="0.2">
      <c r="A64" s="12" t="s">
        <v>82</v>
      </c>
      <c r="B64" s="12"/>
      <c r="C64" s="12" t="s">
        <v>25</v>
      </c>
      <c r="D64" s="10"/>
      <c r="E64" s="48"/>
      <c r="F64" s="49">
        <f>D64*E64</f>
        <v>0</v>
      </c>
      <c r="G64" s="12"/>
    </row>
    <row r="65" spans="1:7" outlineLevel="1" x14ac:dyDescent="0.2">
      <c r="A65" s="12" t="s">
        <v>76</v>
      </c>
      <c r="B65" s="12"/>
      <c r="C65" s="12" t="s">
        <v>48</v>
      </c>
      <c r="D65" s="10">
        <v>4</v>
      </c>
      <c r="E65" s="48"/>
      <c r="F65" s="49">
        <f t="shared" ref="F65:F70" si="7">D65*E65</f>
        <v>0</v>
      </c>
      <c r="G65" s="12" t="s">
        <v>89</v>
      </c>
    </row>
    <row r="66" spans="1:7" outlineLevel="1" x14ac:dyDescent="0.2">
      <c r="A66" s="12" t="s">
        <v>75</v>
      </c>
      <c r="B66" s="12"/>
      <c r="C66" s="12" t="s">
        <v>48</v>
      </c>
      <c r="D66" s="10">
        <v>4</v>
      </c>
      <c r="E66" s="48"/>
      <c r="F66" s="49">
        <f t="shared" si="7"/>
        <v>0</v>
      </c>
      <c r="G66" s="12" t="s">
        <v>89</v>
      </c>
    </row>
    <row r="67" spans="1:7" ht="12" customHeight="1" outlineLevel="1" x14ac:dyDescent="0.2">
      <c r="A67" s="45" t="s">
        <v>74</v>
      </c>
      <c r="B67" s="46"/>
      <c r="C67" s="44" t="s">
        <v>48</v>
      </c>
      <c r="D67" s="10">
        <v>1</v>
      </c>
      <c r="E67" s="48">
        <v>1040</v>
      </c>
      <c r="F67" s="49">
        <f t="shared" si="7"/>
        <v>1040</v>
      </c>
      <c r="G67" s="12" t="s">
        <v>88</v>
      </c>
    </row>
    <row r="68" spans="1:7" ht="12" customHeight="1" outlineLevel="1" x14ac:dyDescent="0.2">
      <c r="A68" s="12" t="s">
        <v>79</v>
      </c>
      <c r="B68" s="12"/>
      <c r="C68" s="12" t="s">
        <v>48</v>
      </c>
      <c r="D68" s="10">
        <v>40</v>
      </c>
      <c r="E68" s="48"/>
      <c r="F68" s="49">
        <f t="shared" si="7"/>
        <v>0</v>
      </c>
      <c r="G68" s="12"/>
    </row>
    <row r="69" spans="1:7" outlineLevel="1" x14ac:dyDescent="0.2">
      <c r="A69" s="12" t="s">
        <v>80</v>
      </c>
      <c r="B69" s="12"/>
      <c r="C69" s="12" t="s">
        <v>47</v>
      </c>
      <c r="D69" s="10">
        <v>16</v>
      </c>
      <c r="E69" s="48"/>
      <c r="F69" s="49">
        <f t="shared" si="7"/>
        <v>0</v>
      </c>
      <c r="G69" s="12" t="s">
        <v>90</v>
      </c>
    </row>
    <row r="70" spans="1:7" ht="11.45" customHeight="1" outlineLevel="1" x14ac:dyDescent="0.2">
      <c r="A70" s="12" t="s">
        <v>83</v>
      </c>
      <c r="B70" s="12"/>
      <c r="C70" s="12" t="s">
        <v>48</v>
      </c>
      <c r="D70" s="10">
        <v>16</v>
      </c>
      <c r="E70" s="48"/>
      <c r="F70" s="49">
        <f t="shared" si="7"/>
        <v>0</v>
      </c>
      <c r="G70" s="12" t="s">
        <v>90</v>
      </c>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5" customHeight="1" outlineLevel="1" x14ac:dyDescent="0.2">
      <c r="C78" s="9"/>
    </row>
    <row r="79" spans="1:7" x14ac:dyDescent="0.2">
      <c r="A79" s="6" t="s">
        <v>15</v>
      </c>
      <c r="B79" s="6"/>
      <c r="C79" s="6"/>
      <c r="D79" s="6"/>
      <c r="E79" s="6"/>
      <c r="F79" s="50">
        <f>SUM(F64:F78)</f>
        <v>1040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63" t="s">
        <v>85</v>
      </c>
      <c r="B83" s="63"/>
      <c r="C83" s="63"/>
      <c r="D83" s="63"/>
      <c r="E83" s="63"/>
      <c r="F83" s="63"/>
      <c r="G83" s="63"/>
    </row>
    <row r="84" spans="1:7"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4" hidden="1" outlineLevel="1" x14ac:dyDescent="0.2">
      <c r="A87" s="12" t="s">
        <v>86</v>
      </c>
      <c r="B87" s="7"/>
      <c r="C87" s="12" t="s">
        <v>25</v>
      </c>
      <c r="D87" s="10"/>
      <c r="E87" s="48"/>
      <c r="F87" s="49">
        <f t="shared" si="10"/>
        <v>0</v>
      </c>
      <c r="G87" s="12"/>
    </row>
    <row r="88" spans="1:7" outlineLevel="1" x14ac:dyDescent="0.2">
      <c r="A88" s="12" t="s">
        <v>55</v>
      </c>
      <c r="B88" s="7"/>
      <c r="C88" s="12" t="s">
        <v>48</v>
      </c>
      <c r="D88" s="10">
        <v>1</v>
      </c>
      <c r="E88" s="48">
        <v>3000</v>
      </c>
      <c r="F88" s="49">
        <f>D88*E88</f>
        <v>3000</v>
      </c>
      <c r="G88" s="12" t="s">
        <v>88</v>
      </c>
    </row>
    <row r="89" spans="1:7" hidden="1" outlineLevel="1" x14ac:dyDescent="0.2">
      <c r="A89" s="11" t="s">
        <v>62</v>
      </c>
      <c r="B89" s="7"/>
      <c r="C89" s="7" t="s">
        <v>48</v>
      </c>
      <c r="D89" s="10"/>
      <c r="E89" s="48"/>
      <c r="F89" s="49">
        <f t="shared" si="10"/>
        <v>0</v>
      </c>
      <c r="G89" s="12"/>
    </row>
    <row r="90" spans="1:7" ht="11.45" customHeight="1" outlineLevel="1" x14ac:dyDescent="0.2">
      <c r="A90" s="47" t="s">
        <v>61</v>
      </c>
      <c r="B90" s="7"/>
      <c r="C90" s="7" t="s">
        <v>48</v>
      </c>
      <c r="D90" s="10">
        <v>1</v>
      </c>
      <c r="E90" s="48">
        <v>8000</v>
      </c>
      <c r="F90" s="49">
        <f>D90*E90</f>
        <v>8000</v>
      </c>
      <c r="G90" s="12" t="s">
        <v>88</v>
      </c>
    </row>
    <row r="91" spans="1:7" ht="11.45" hidden="1" customHeight="1" outlineLevel="1" x14ac:dyDescent="0.2">
      <c r="A91" s="43" t="s">
        <v>60</v>
      </c>
      <c r="B91" s="7"/>
      <c r="C91" s="12" t="s">
        <v>25</v>
      </c>
      <c r="D91" s="10"/>
      <c r="E91" s="48"/>
      <c r="F91" s="49">
        <f>D91*E91</f>
        <v>0</v>
      </c>
      <c r="G91" s="12"/>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5" customHeight="1" outlineLevel="1" x14ac:dyDescent="0.2"/>
    <row r="99" spans="1:7" x14ac:dyDescent="0.2">
      <c r="A99" s="6" t="s">
        <v>15</v>
      </c>
      <c r="B99" s="6"/>
      <c r="C99" s="6"/>
      <c r="D99" s="6"/>
      <c r="E99" s="6"/>
      <c r="F99" s="50">
        <f>SUM(F85:F98)</f>
        <v>11000</v>
      </c>
      <c r="G99" s="6"/>
    </row>
    <row r="100" spans="1:7" s="16" customFormat="1" ht="25.9" customHeight="1" x14ac:dyDescent="0.2">
      <c r="A100" s="64" t="s">
        <v>87</v>
      </c>
      <c r="B100" s="65"/>
      <c r="C100" s="65"/>
      <c r="D100" s="65"/>
      <c r="E100" s="56">
        <v>0</v>
      </c>
      <c r="F100" s="53">
        <f>E100*(F99+F79+F55+F40+F22)</f>
        <v>0</v>
      </c>
      <c r="G100" s="55"/>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0">
        <f>F99+F79+F55+F22+F40+F100</f>
        <v>12040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6" x14ac:dyDescent="0.2">
      <c r="A112" s="29" t="s">
        <v>30</v>
      </c>
      <c r="B112" s="30"/>
      <c r="C112" s="30"/>
      <c r="D112" s="30"/>
      <c r="E112" s="30"/>
      <c r="F112" s="30"/>
      <c r="G112" s="30"/>
    </row>
    <row r="113" spans="1:7" ht="60"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Akan, Denise Oezlem GIZ</dc:creator>
  <cp:keywords/>
  <dc:description/>
  <cp:lastModifiedBy>Akan, Denise Oezlem GIZ</cp:lastModifiedBy>
  <cp:revision/>
  <cp:lastPrinted>2022-08-29T14:32:03Z</cp:lastPrinted>
  <dcterms:created xsi:type="dcterms:W3CDTF">2020-06-06T12:03:03Z</dcterms:created>
  <dcterms:modified xsi:type="dcterms:W3CDTF">2026-05-04T14:08:04Z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